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 and Proj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ddd, mmm d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4748B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7" fontId="0" fillId="2" borderId="1" pivotButton="0" quotePrefix="0" xfId="0"/>
    <xf numFmtId="18" fontId="0" fillId="2" borderId="1" pivotButton="0" quotePrefix="0" xfId="0"/>
    <xf numFmtId="2" fontId="0" fillId="0" borderId="1" pivotButton="0" quotePrefix="0" xfId="0"/>
    <xf numFmtId="2" fontId="0" fillId="4" borderId="1" pivotButton="0" quotePrefix="0" xfId="0"/>
    <xf numFmtId="166" fontId="0" fillId="0" borderId="1" pivotButton="0" quotePrefix="0" xfId="0"/>
    <xf numFmtId="2" fontId="0" fillId="5" borderId="1" pivotButton="0" quotePrefix="0" xfId="0"/>
    <xf numFmtId="166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20" customWidth="1" min="4" max="4"/>
    <col width="12" customWidth="1" min="5" max="5"/>
    <col width="12" customWidth="1" min="6" max="6"/>
    <col width="18" customWidth="1" min="7" max="7"/>
    <col width="10" customWidth="1" min="8" max="8"/>
  </cols>
  <sheetData>
    <row r="1">
      <c r="A1" s="1" t="inlineStr">
        <is>
          <t>Weekly Timesheet by Client and Project</t>
        </is>
      </c>
    </row>
    <row r="3">
      <c r="A3" s="2" t="inlineStr">
        <is>
          <t>Employee name</t>
        </is>
      </c>
      <c r="C3" s="3" t="n"/>
      <c r="D3" s="4" t="n"/>
    </row>
    <row r="4">
      <c r="A4" s="2" t="inlineStr">
        <is>
          <t>Manager</t>
        </is>
      </c>
      <c r="C4" s="3" t="n"/>
      <c r="D4" s="4" t="n"/>
    </row>
    <row r="5">
      <c r="A5" s="2" t="inlineStr">
        <is>
          <t>Week starting</t>
        </is>
      </c>
      <c r="C5" s="5" t="n">
        <v>46307</v>
      </c>
      <c r="D5" s="4" t="n"/>
    </row>
    <row r="6">
      <c r="A6" s="2" t="inlineStr">
        <is>
          <t>Hourly rate ($)</t>
        </is>
      </c>
      <c r="C6" s="6" t="n">
        <v>20</v>
      </c>
      <c r="D6" s="4" t="n"/>
    </row>
    <row r="7">
      <c r="A7" s="2" t="inlineStr">
        <is>
          <t>Overtime after (hours per workweek)</t>
        </is>
      </c>
      <c r="C7" s="3" t="n">
        <v>40</v>
      </c>
      <c r="D7" s="4" t="n"/>
    </row>
    <row r="8">
      <c r="A8" s="2" t="inlineStr">
        <is>
          <t>Overtime pay multiplier</t>
        </is>
      </c>
      <c r="C8" s="3" t="n">
        <v>1.5</v>
      </c>
      <c r="D8" s="4" t="n"/>
    </row>
    <row r="10">
      <c r="A10" s="7" t="inlineStr">
        <is>
          <t>One row per block of work. Hours by client update automatically when the client name matches the summary table.</t>
        </is>
      </c>
    </row>
    <row r="12">
      <c r="A12" s="8" t="inlineStr">
        <is>
          <t>Date</t>
        </is>
      </c>
      <c r="B12" s="8" t="inlineStr">
        <is>
          <t>Client</t>
        </is>
      </c>
      <c r="C12" s="8" t="inlineStr">
        <is>
          <t>Project</t>
        </is>
      </c>
      <c r="D12" s="8" t="inlineStr">
        <is>
          <t>Task</t>
        </is>
      </c>
      <c r="E12" s="8" t="inlineStr">
        <is>
          <t>Start time</t>
        </is>
      </c>
      <c r="F12" s="8" t="inlineStr">
        <is>
          <t>End time</t>
        </is>
      </c>
      <c r="G12" s="8" t="inlineStr">
        <is>
          <t>Unpaid break (min)</t>
        </is>
      </c>
      <c r="H12" s="8" t="inlineStr">
        <is>
          <t>Hours</t>
        </is>
      </c>
    </row>
    <row r="13">
      <c r="A13" s="9">
        <f>$C$5+0</f>
        <v/>
      </c>
      <c r="B13" s="3" t="inlineStr">
        <is>
          <t>Client A</t>
        </is>
      </c>
      <c r="C13" s="3" t="inlineStr">
        <is>
          <t>Website refresh</t>
        </is>
      </c>
      <c r="D13" s="3" t="inlineStr">
        <is>
          <t>Design review</t>
        </is>
      </c>
      <c r="E13" s="10" t="n">
        <v>0.375</v>
      </c>
      <c r="F13" s="10" t="n">
        <v>0.5</v>
      </c>
      <c r="G13" s="3" t="n">
        <v>0</v>
      </c>
      <c r="H13" s="11">
        <f>IF(AND(E13&lt;&gt;"",F13&lt;&gt;""),ROUND(MOD(F13-E13,1)*24-N(G13)/60,2),0)</f>
        <v/>
      </c>
    </row>
    <row r="14">
      <c r="A14" s="9">
        <f>$C$5+0</f>
        <v/>
      </c>
      <c r="B14" s="3" t="inlineStr">
        <is>
          <t>Client B</t>
        </is>
      </c>
      <c r="C14" s="3" t="inlineStr">
        <is>
          <t>Support retainer</t>
        </is>
      </c>
      <c r="D14" s="3" t="inlineStr">
        <is>
          <t>Tickets</t>
        </is>
      </c>
      <c r="E14" s="10" t="n">
        <v>0.5416666666666666</v>
      </c>
      <c r="F14" s="10" t="n">
        <v>0.7291666666666666</v>
      </c>
      <c r="G14" s="3" t="n">
        <v>30</v>
      </c>
      <c r="H14" s="12">
        <f>IF(AND(E14&lt;&gt;"",F14&lt;&gt;""),ROUND(MOD(F14-E14,1)*24-N(G14)/60,2),0)</f>
        <v/>
      </c>
    </row>
    <row r="15">
      <c r="A15" s="9">
        <f>$C$5+1</f>
        <v/>
      </c>
      <c r="B15" s="3" t="inlineStr">
        <is>
          <t>Client A</t>
        </is>
      </c>
      <c r="C15" s="3" t="inlineStr">
        <is>
          <t>Website refresh</t>
        </is>
      </c>
      <c r="D15" s="3" t="inlineStr">
        <is>
          <t>Build</t>
        </is>
      </c>
      <c r="E15" s="10" t="n">
        <v>0.375</v>
      </c>
      <c r="F15" s="10" t="n">
        <v>0.7291666666666666</v>
      </c>
      <c r="G15" s="3" t="n">
        <v>30</v>
      </c>
      <c r="H15" s="11">
        <f>IF(AND(E15&lt;&gt;"",F15&lt;&gt;""),ROUND(MOD(F15-E15,1)*24-N(G15)/60,2),0)</f>
        <v/>
      </c>
    </row>
    <row r="16">
      <c r="A16" s="9">
        <f>$C$5+2</f>
        <v/>
      </c>
      <c r="B16" s="3" t="inlineStr">
        <is>
          <t>Client C</t>
        </is>
      </c>
      <c r="C16" s="3" t="inlineStr">
        <is>
          <t>Onboarding</t>
        </is>
      </c>
      <c r="D16" s="3" t="inlineStr">
        <is>
          <t>Kickoff call</t>
        </is>
      </c>
      <c r="E16" s="10" t="n">
        <v>0.375</v>
      </c>
      <c r="F16" s="10" t="n">
        <v>0.4375</v>
      </c>
      <c r="G16" s="3" t="n">
        <v>0</v>
      </c>
      <c r="H16" s="12">
        <f>IF(AND(E16&lt;&gt;"",F16&lt;&gt;""),ROUND(MOD(F16-E16,1)*24-N(G16)/60,2),0)</f>
        <v/>
      </c>
    </row>
    <row r="17">
      <c r="A17" s="9">
        <f>$C$5+2</f>
        <v/>
      </c>
      <c r="B17" s="3" t="inlineStr">
        <is>
          <t>Client B</t>
        </is>
      </c>
      <c r="C17" s="3" t="inlineStr">
        <is>
          <t>Support retainer</t>
        </is>
      </c>
      <c r="D17" s="3" t="inlineStr">
        <is>
          <t>Tickets</t>
        </is>
      </c>
      <c r="E17" s="10" t="n">
        <v>0.4375</v>
      </c>
      <c r="F17" s="10" t="n">
        <v>0.7291666666666666</v>
      </c>
      <c r="G17" s="3" t="n">
        <v>30</v>
      </c>
      <c r="H17" s="11">
        <f>IF(AND(E17&lt;&gt;"",F17&lt;&gt;""),ROUND(MOD(F17-E17,1)*24-N(G17)/60,2),0)</f>
        <v/>
      </c>
    </row>
    <row r="18">
      <c r="A18" s="9" t="n"/>
      <c r="B18" s="3" t="n"/>
      <c r="C18" s="3" t="n"/>
      <c r="D18" s="3" t="n"/>
      <c r="E18" s="10" t="n"/>
      <c r="F18" s="10" t="n"/>
      <c r="G18" s="3" t="n"/>
      <c r="H18" s="12">
        <f>IF(AND(E18&lt;&gt;"",F18&lt;&gt;""),ROUND(MOD(F18-E18,1)*24-N(G18)/60,2),0)</f>
        <v/>
      </c>
    </row>
    <row r="19">
      <c r="A19" s="9" t="n"/>
      <c r="B19" s="3" t="n"/>
      <c r="C19" s="3" t="n"/>
      <c r="D19" s="3" t="n"/>
      <c r="E19" s="10" t="n"/>
      <c r="F19" s="10" t="n"/>
      <c r="G19" s="3" t="n"/>
      <c r="H19" s="11">
        <f>IF(AND(E19&lt;&gt;"",F19&lt;&gt;""),ROUND(MOD(F19-E19,1)*24-N(G19)/60,2),0)</f>
        <v/>
      </c>
    </row>
    <row r="20">
      <c r="A20" s="9" t="n"/>
      <c r="B20" s="3" t="n"/>
      <c r="C20" s="3" t="n"/>
      <c r="D20" s="3" t="n"/>
      <c r="E20" s="10" t="n"/>
      <c r="F20" s="10" t="n"/>
      <c r="G20" s="3" t="n"/>
      <c r="H20" s="12">
        <f>IF(AND(E20&lt;&gt;"",F20&lt;&gt;""),ROUND(MOD(F20-E20,1)*24-N(G20)/60,2),0)</f>
        <v/>
      </c>
    </row>
    <row r="21">
      <c r="A21" s="9" t="n"/>
      <c r="B21" s="3" t="n"/>
      <c r="C21" s="3" t="n"/>
      <c r="D21" s="3" t="n"/>
      <c r="E21" s="10" t="n"/>
      <c r="F21" s="10" t="n"/>
      <c r="G21" s="3" t="n"/>
      <c r="H21" s="11">
        <f>IF(AND(E21&lt;&gt;"",F21&lt;&gt;""),ROUND(MOD(F21-E21,1)*24-N(G21)/60,2),0)</f>
        <v/>
      </c>
    </row>
    <row r="22">
      <c r="A22" s="9" t="n"/>
      <c r="B22" s="3" t="n"/>
      <c r="C22" s="3" t="n"/>
      <c r="D22" s="3" t="n"/>
      <c r="E22" s="10" t="n"/>
      <c r="F22" s="10" t="n"/>
      <c r="G22" s="3" t="n"/>
      <c r="H22" s="12">
        <f>IF(AND(E22&lt;&gt;"",F22&lt;&gt;""),ROUND(MOD(F22-E22,1)*24-N(G22)/60,2),0)</f>
        <v/>
      </c>
    </row>
    <row r="23">
      <c r="A23" s="9" t="n"/>
      <c r="B23" s="3" t="n"/>
      <c r="C23" s="3" t="n"/>
      <c r="D23" s="3" t="n"/>
      <c r="E23" s="10" t="n"/>
      <c r="F23" s="10" t="n"/>
      <c r="G23" s="3" t="n"/>
      <c r="H23" s="11">
        <f>IF(AND(E23&lt;&gt;"",F23&lt;&gt;""),ROUND(MOD(F23-E23,1)*24-N(G23)/60,2),0)</f>
        <v/>
      </c>
    </row>
    <row r="24">
      <c r="A24" s="9" t="n"/>
      <c r="B24" s="3" t="n"/>
      <c r="C24" s="3" t="n"/>
      <c r="D24" s="3" t="n"/>
      <c r="E24" s="10" t="n"/>
      <c r="F24" s="10" t="n"/>
      <c r="G24" s="3" t="n"/>
      <c r="H24" s="12">
        <f>IF(AND(E24&lt;&gt;"",F24&lt;&gt;""),ROUND(MOD(F24-E24,1)*24-N(G24)/60,2),0)</f>
        <v/>
      </c>
    </row>
    <row r="25">
      <c r="A25" s="9" t="n"/>
      <c r="B25" s="3" t="n"/>
      <c r="C25" s="3" t="n"/>
      <c r="D25" s="3" t="n"/>
      <c r="E25" s="10" t="n"/>
      <c r="F25" s="10" t="n"/>
      <c r="G25" s="3" t="n"/>
      <c r="H25" s="11">
        <f>IF(AND(E25&lt;&gt;"",F25&lt;&gt;""),ROUND(MOD(F25-E25,1)*24-N(G25)/60,2),0)</f>
        <v/>
      </c>
    </row>
    <row r="26">
      <c r="A26" s="9" t="n"/>
      <c r="B26" s="3" t="n"/>
      <c r="C26" s="3" t="n"/>
      <c r="D26" s="3" t="n"/>
      <c r="E26" s="10" t="n"/>
      <c r="F26" s="10" t="n"/>
      <c r="G26" s="3" t="n"/>
      <c r="H26" s="12">
        <f>IF(AND(E26&lt;&gt;"",F26&lt;&gt;""),ROUND(MOD(F26-E26,1)*24-N(G26)/60,2),0)</f>
        <v/>
      </c>
    </row>
    <row r="27">
      <c r="A27" s="9" t="n"/>
      <c r="B27" s="3" t="n"/>
      <c r="C27" s="3" t="n"/>
      <c r="D27" s="3" t="n"/>
      <c r="E27" s="10" t="n"/>
      <c r="F27" s="10" t="n"/>
      <c r="G27" s="3" t="n"/>
      <c r="H27" s="11">
        <f>IF(AND(E27&lt;&gt;"",F27&lt;&gt;""),ROUND(MOD(F27-E27,1)*24-N(G27)/60,2),0)</f>
        <v/>
      </c>
    </row>
    <row r="28">
      <c r="A28" s="9" t="n"/>
      <c r="B28" s="3" t="n"/>
      <c r="C28" s="3" t="n"/>
      <c r="D28" s="3" t="n"/>
      <c r="E28" s="10" t="n"/>
      <c r="F28" s="10" t="n"/>
      <c r="G28" s="3" t="n"/>
      <c r="H28" s="12">
        <f>IF(AND(E28&lt;&gt;"",F28&lt;&gt;""),ROUND(MOD(F28-E28,1)*24-N(G28)/60,2),0)</f>
        <v/>
      </c>
    </row>
    <row r="29">
      <c r="A29" s="9" t="n"/>
      <c r="B29" s="3" t="n"/>
      <c r="C29" s="3" t="n"/>
      <c r="D29" s="3" t="n"/>
      <c r="E29" s="10" t="n"/>
      <c r="F29" s="10" t="n"/>
      <c r="G29" s="3" t="n"/>
      <c r="H29" s="11">
        <f>IF(AND(E29&lt;&gt;"",F29&lt;&gt;""),ROUND(MOD(F29-E29,1)*24-N(G29)/60,2),0)</f>
        <v/>
      </c>
    </row>
    <row r="30">
      <c r="A30" s="9" t="n"/>
      <c r="B30" s="3" t="n"/>
      <c r="C30" s="3" t="n"/>
      <c r="D30" s="3" t="n"/>
      <c r="E30" s="10" t="n"/>
      <c r="F30" s="10" t="n"/>
      <c r="G30" s="3" t="n"/>
      <c r="H30" s="12">
        <f>IF(AND(E30&lt;&gt;"",F30&lt;&gt;""),ROUND(MOD(F30-E30,1)*24-N(G30)/60,2),0)</f>
        <v/>
      </c>
    </row>
    <row r="31">
      <c r="A31" s="9" t="n"/>
      <c r="B31" s="3" t="n"/>
      <c r="C31" s="3" t="n"/>
      <c r="D31" s="3" t="n"/>
      <c r="E31" s="10" t="n"/>
      <c r="F31" s="10" t="n"/>
      <c r="G31" s="3" t="n"/>
      <c r="H31" s="11">
        <f>IF(AND(E31&lt;&gt;"",F31&lt;&gt;""),ROUND(MOD(F31-E31,1)*24-N(G31)/60,2),0)</f>
        <v/>
      </c>
    </row>
    <row r="32">
      <c r="A32" s="9" t="n"/>
      <c r="B32" s="3" t="n"/>
      <c r="C32" s="3" t="n"/>
      <c r="D32" s="3" t="n"/>
      <c r="E32" s="10" t="n"/>
      <c r="F32" s="10" t="n"/>
      <c r="G32" s="3" t="n"/>
      <c r="H32" s="12">
        <f>IF(AND(E32&lt;&gt;"",F32&lt;&gt;""),ROUND(MOD(F32-E32,1)*24-N(G32)/60,2),0)</f>
        <v/>
      </c>
    </row>
    <row r="33">
      <c r="A33" s="9" t="n"/>
      <c r="B33" s="3" t="n"/>
      <c r="C33" s="3" t="n"/>
      <c r="D33" s="3" t="n"/>
      <c r="E33" s="10" t="n"/>
      <c r="F33" s="10" t="n"/>
      <c r="G33" s="3" t="n"/>
      <c r="H33" s="11">
        <f>IF(AND(E33&lt;&gt;"",F33&lt;&gt;""),ROUND(MOD(F33-E33,1)*24-N(G33)/60,2),0)</f>
        <v/>
      </c>
    </row>
    <row r="34">
      <c r="A34" s="9" t="n"/>
      <c r="B34" s="3" t="n"/>
      <c r="C34" s="3" t="n"/>
      <c r="D34" s="3" t="n"/>
      <c r="E34" s="10" t="n"/>
      <c r="F34" s="10" t="n"/>
      <c r="G34" s="3" t="n"/>
      <c r="H34" s="12">
        <f>IF(AND(E34&lt;&gt;"",F34&lt;&gt;""),ROUND(MOD(F34-E34,1)*24-N(G34)/60,2),0)</f>
        <v/>
      </c>
    </row>
    <row r="35">
      <c r="A35" s="9" t="n"/>
      <c r="B35" s="3" t="n"/>
      <c r="C35" s="3" t="n"/>
      <c r="D35" s="3" t="n"/>
      <c r="E35" s="10" t="n"/>
      <c r="F35" s="10" t="n"/>
      <c r="G35" s="3" t="n"/>
      <c r="H35" s="11">
        <f>IF(AND(E35&lt;&gt;"",F35&lt;&gt;""),ROUND(MOD(F35-E35,1)*24-N(G35)/60,2),0)</f>
        <v/>
      </c>
    </row>
    <row r="36">
      <c r="A36" s="9" t="n"/>
      <c r="B36" s="3" t="n"/>
      <c r="C36" s="3" t="n"/>
      <c r="D36" s="3" t="n"/>
      <c r="E36" s="10" t="n"/>
      <c r="F36" s="10" t="n"/>
      <c r="G36" s="3" t="n"/>
      <c r="H36" s="12">
        <f>IF(AND(E36&lt;&gt;"",F36&lt;&gt;""),ROUND(MOD(F36-E36,1)*24-N(G36)/60,2),0)</f>
        <v/>
      </c>
    </row>
    <row r="37">
      <c r="A37" s="9" t="n"/>
      <c r="B37" s="3" t="n"/>
      <c r="C37" s="3" t="n"/>
      <c r="D37" s="3" t="n"/>
      <c r="E37" s="10" t="n"/>
      <c r="F37" s="10" t="n"/>
      <c r="G37" s="3" t="n"/>
      <c r="H37" s="11">
        <f>IF(AND(E37&lt;&gt;"",F37&lt;&gt;""),ROUND(MOD(F37-E37,1)*24-N(G37)/60,2),0)</f>
        <v/>
      </c>
    </row>
    <row r="38">
      <c r="A38" s="9" t="n"/>
      <c r="B38" s="3" t="n"/>
      <c r="C38" s="3" t="n"/>
      <c r="D38" s="3" t="n"/>
      <c r="E38" s="10" t="n"/>
      <c r="F38" s="10" t="n"/>
      <c r="G38" s="3" t="n"/>
      <c r="H38" s="12">
        <f>IF(AND(E38&lt;&gt;"",F38&lt;&gt;""),ROUND(MOD(F38-E38,1)*24-N(G38)/60,2),0)</f>
        <v/>
      </c>
    </row>
    <row r="39">
      <c r="A39" s="9" t="n"/>
      <c r="B39" s="3" t="n"/>
      <c r="C39" s="3" t="n"/>
      <c r="D39" s="3" t="n"/>
      <c r="E39" s="10" t="n"/>
      <c r="F39" s="10" t="n"/>
      <c r="G39" s="3" t="n"/>
      <c r="H39" s="11">
        <f>IF(AND(E39&lt;&gt;"",F39&lt;&gt;""),ROUND(MOD(F39-E39,1)*24-N(G39)/60,2),0)</f>
        <v/>
      </c>
    </row>
    <row r="40">
      <c r="A40" s="9" t="n"/>
      <c r="B40" s="3" t="n"/>
      <c r="C40" s="3" t="n"/>
      <c r="D40" s="3" t="n"/>
      <c r="E40" s="10" t="n"/>
      <c r="F40" s="10" t="n"/>
      <c r="G40" s="3" t="n"/>
      <c r="H40" s="12">
        <f>IF(AND(E40&lt;&gt;"",F40&lt;&gt;""),ROUND(MOD(F40-E40,1)*24-N(G40)/60,2),0)</f>
        <v/>
      </c>
    </row>
    <row r="41">
      <c r="A41" s="9" t="n"/>
      <c r="B41" s="3" t="n"/>
      <c r="C41" s="3" t="n"/>
      <c r="D41" s="3" t="n"/>
      <c r="E41" s="10" t="n"/>
      <c r="F41" s="10" t="n"/>
      <c r="G41" s="3" t="n"/>
      <c r="H41" s="11">
        <f>IF(AND(E41&lt;&gt;"",F41&lt;&gt;""),ROUND(MOD(F41-E41,1)*24-N(G41)/60,2),0)</f>
        <v/>
      </c>
    </row>
    <row r="42">
      <c r="A42" s="9" t="n"/>
      <c r="B42" s="3" t="n"/>
      <c r="C42" s="3" t="n"/>
      <c r="D42" s="3" t="n"/>
      <c r="E42" s="10" t="n"/>
      <c r="F42" s="10" t="n"/>
      <c r="G42" s="3" t="n"/>
      <c r="H42" s="12">
        <f>IF(AND(E42&lt;&gt;"",F42&lt;&gt;""),ROUND(MOD(F42-E42,1)*24-N(G42)/60,2),0)</f>
        <v/>
      </c>
    </row>
    <row r="44">
      <c r="A44" s="2" t="inlineStr">
        <is>
          <t>Hours by client</t>
        </is>
      </c>
    </row>
    <row r="45">
      <c r="A45" s="8" t="inlineStr">
        <is>
          <t>Client</t>
        </is>
      </c>
      <c r="B45" s="8" t="inlineStr">
        <is>
          <t>Hours</t>
        </is>
      </c>
      <c r="C45" s="8" t="inlineStr">
        <is>
          <t>Amount at hourly rate</t>
        </is>
      </c>
    </row>
    <row r="46">
      <c r="A46" s="3" t="inlineStr">
        <is>
          <t>Client A</t>
        </is>
      </c>
      <c r="B46" s="11">
        <f>IF(A46="",0,SUMIF($B$13:$B$42,A46,$H$13:$H$42))</f>
        <v/>
      </c>
      <c r="C46" s="13">
        <f>B46*$C$6</f>
        <v/>
      </c>
    </row>
    <row r="47">
      <c r="A47" s="3" t="inlineStr">
        <is>
          <t>Client B</t>
        </is>
      </c>
      <c r="B47" s="11">
        <f>IF(A47="",0,SUMIF($B$13:$B$42,A47,$H$13:$H$42))</f>
        <v/>
      </c>
      <c r="C47" s="13">
        <f>B47*$C$6</f>
        <v/>
      </c>
    </row>
    <row r="48">
      <c r="A48" s="3" t="inlineStr">
        <is>
          <t>Client C</t>
        </is>
      </c>
      <c r="B48" s="11">
        <f>IF(A48="",0,SUMIF($B$13:$B$42,A48,$H$13:$H$42))</f>
        <v/>
      </c>
      <c r="C48" s="13">
        <f>B48*$C$6</f>
        <v/>
      </c>
    </row>
    <row r="49">
      <c r="A49" s="3" t="n"/>
      <c r="B49" s="11">
        <f>IF(A49="",0,SUMIF($B$13:$B$42,A49,$H$13:$H$42))</f>
        <v/>
      </c>
      <c r="C49" s="13">
        <f>B49*$C$6</f>
        <v/>
      </c>
    </row>
    <row r="50">
      <c r="A50" s="3" t="n"/>
      <c r="B50" s="11">
        <f>IF(A50="",0,SUMIF($B$13:$B$42,A50,$H$13:$H$42))</f>
        <v/>
      </c>
      <c r="C50" s="13">
        <f>B50*$C$6</f>
        <v/>
      </c>
    </row>
    <row r="51">
      <c r="A51" s="3" t="n"/>
      <c r="B51" s="11">
        <f>IF(A51="",0,SUMIF($B$13:$B$42,A51,$H$13:$H$42))</f>
        <v/>
      </c>
      <c r="C51" s="13">
        <f>B51*$C$6</f>
        <v/>
      </c>
    </row>
    <row r="53">
      <c r="G53" s="2" t="inlineStr">
        <is>
          <t>Week total hours</t>
        </is>
      </c>
      <c r="H53" s="14">
        <f>SUM(H13:H42)</f>
        <v/>
      </c>
    </row>
    <row r="54">
      <c r="G54" s="2" t="inlineStr">
        <is>
          <t>Regular hours</t>
        </is>
      </c>
      <c r="H54" s="14">
        <f>MIN(H53,$C$7)</f>
        <v/>
      </c>
    </row>
    <row r="55">
      <c r="G55" s="2" t="inlineStr">
        <is>
          <t>Overtime hours</t>
        </is>
      </c>
      <c r="H55" s="14">
        <f>MAX(0,H53-$C$7)</f>
        <v/>
      </c>
    </row>
    <row r="56">
      <c r="G56" s="2" t="inlineStr">
        <is>
          <t>Total pay</t>
        </is>
      </c>
      <c r="H56" s="15">
        <f>H54*$C$6+H55*$C$6*$C$8</f>
        <v/>
      </c>
    </row>
    <row r="58">
      <c r="A58" s="2" t="inlineStr">
        <is>
          <t>Employee signature</t>
        </is>
      </c>
      <c r="D58" s="2" t="inlineStr">
        <is>
          <t>Date</t>
        </is>
      </c>
    </row>
    <row r="59">
      <c r="A59" s="2" t="inlineStr">
        <is>
          <t>Manager approval</t>
        </is>
      </c>
      <c r="D59" s="2" t="inlineStr">
        <is>
          <t>Date</t>
        </is>
      </c>
    </row>
    <row r="61">
      <c r="A61" s="7" t="inlineStr">
        <is>
          <t>Free template from HiveDesk — https://www.hivedesk.com/resources/free-timesheet-templates</t>
        </is>
      </c>
    </row>
  </sheetData>
  <mergeCells count="6">
    <mergeCell ref="C6:D6"/>
    <mergeCell ref="C7:D7"/>
    <mergeCell ref="C5:D5"/>
    <mergeCell ref="C3:D3"/>
    <mergeCell ref="C8:D8"/>
    <mergeCell ref="C4:D4"/>
  </mergeCells>
  <pageMargins left="0.75" right="0.75" top="1" bottom="1" header="0.5" footer="0.5"/>
  <pageSetup orientation="portrait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2026-10-07T18:17:08Z</dcterms:created>
  <dcterms:modified xmlns:dcterms="http://purl.org/dc/terms/" xmlns:xsi="http://www.w3.org/2001/XMLSchema-instance" xsi:type="dcterms:W3CDTF">2026-10-07T18:17:08Z</dcterms:modified>
</cp:coreProperties>
</file>