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mmm d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4748B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7" fontId="0" fillId="0" borderId="1" pivotButton="0" quotePrefix="0" xfId="0"/>
    <xf numFmtId="18" fontId="0" fillId="2" borderId="1" pivotButton="0" quotePrefix="0" xfId="0"/>
    <xf numFmtId="2" fontId="0" fillId="0" borderId="1" pivotButton="0" quotePrefix="0" xfId="0"/>
    <xf numFmtId="0" fontId="0" fillId="4" borderId="1" pivotButton="0" quotePrefix="0" xfId="0"/>
    <xf numFmtId="167" fontId="0" fillId="4" borderId="1" pivotButton="0" quotePrefix="0" xfId="0"/>
    <xf numFmtId="2" fontId="0" fillId="4" borderId="1" pivotButton="0" quotePrefix="0" xfId="0"/>
    <xf numFmtId="2" fontId="0" fillId="5" borderId="1" pivotButton="0" quotePrefix="0" xfId="0"/>
    <xf numFmtId="166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3" customWidth="1" min="4" max="4"/>
    <col width="22" customWidth="1" min="5" max="5"/>
    <col width="12" customWidth="1" min="6" max="6"/>
    <col width="28" customWidth="1" min="7" max="7"/>
  </cols>
  <sheetData>
    <row r="1">
      <c r="A1" s="1" t="inlineStr">
        <is>
          <t>Weekly Timesheet</t>
        </is>
      </c>
    </row>
    <row r="3">
      <c r="A3" s="2" t="inlineStr">
        <is>
          <t>Employee name</t>
        </is>
      </c>
      <c r="C3" s="3" t="n"/>
      <c r="D3" s="4" t="n"/>
    </row>
    <row r="4">
      <c r="A4" s="2" t="inlineStr">
        <is>
          <t>Manager</t>
        </is>
      </c>
      <c r="C4" s="3" t="n"/>
      <c r="D4" s="4" t="n"/>
    </row>
    <row r="5">
      <c r="A5" s="2" t="inlineStr">
        <is>
          <t>Week starting</t>
        </is>
      </c>
      <c r="C5" s="5" t="n">
        <v>46307</v>
      </c>
      <c r="D5" s="4" t="n"/>
    </row>
    <row r="6">
      <c r="A6" s="2" t="inlineStr">
        <is>
          <t>Hourly rate ($)</t>
        </is>
      </c>
      <c r="C6" s="6" t="n">
        <v>20</v>
      </c>
      <c r="D6" s="4" t="n"/>
    </row>
    <row r="7">
      <c r="A7" s="2" t="inlineStr">
        <is>
          <t>Overtime after (hours per workweek)</t>
        </is>
      </c>
      <c r="C7" s="3" t="n">
        <v>40</v>
      </c>
      <c r="D7" s="4" t="n"/>
    </row>
    <row r="8">
      <c r="A8" s="2" t="inlineStr">
        <is>
          <t>Overtime pay multiplier</t>
        </is>
      </c>
      <c r="C8" s="3" t="n">
        <v>1.5</v>
      </c>
      <c r="D8" s="4" t="n"/>
    </row>
    <row r="10">
      <c r="A10" s="7" t="inlineStr">
        <is>
          <t>Blue cells are inputs. Leave start and end blank on days off. Overnight shifts are handled automatically. Overtime is calculated per workweek, as the federal FLSA requires; some states also have daily overtime.</t>
        </is>
      </c>
    </row>
    <row r="12">
      <c r="A12" s="8" t="inlineStr">
        <is>
          <t>Day</t>
        </is>
      </c>
      <c r="B12" s="8" t="inlineStr">
        <is>
          <t>Date</t>
        </is>
      </c>
      <c r="C12" s="8" t="inlineStr">
        <is>
          <t>Start time</t>
        </is>
      </c>
      <c r="D12" s="8" t="inlineStr">
        <is>
          <t>End time</t>
        </is>
      </c>
      <c r="E12" s="8" t="inlineStr">
        <is>
          <t>Unpaid break (min)</t>
        </is>
      </c>
      <c r="F12" s="8" t="inlineStr">
        <is>
          <t>Hours</t>
        </is>
      </c>
      <c r="G12" s="8" t="inlineStr">
        <is>
          <t>Notes</t>
        </is>
      </c>
    </row>
    <row r="13">
      <c r="A13" s="9">
        <f>TEXT(B13,"dddd")</f>
        <v/>
      </c>
      <c r="B13" s="10">
        <f>$C$5+0</f>
        <v/>
      </c>
      <c r="C13" s="11" t="n">
        <v>0.375</v>
      </c>
      <c r="D13" s="11" t="n">
        <v>0.7291666666666666</v>
      </c>
      <c r="E13" s="3" t="n">
        <v>30</v>
      </c>
      <c r="F13" s="12">
        <f>IF(AND(C13&lt;&gt;"",D13&lt;&gt;""),ROUND(MOD(D13-C13,1)*24-N(E13)/60,2),0)</f>
        <v/>
      </c>
      <c r="G13" s="3" t="n"/>
    </row>
    <row r="14">
      <c r="A14" s="13">
        <f>TEXT(B14,"dddd")</f>
        <v/>
      </c>
      <c r="B14" s="14">
        <f>$C$5+1</f>
        <v/>
      </c>
      <c r="C14" s="11" t="n">
        <v>0.375</v>
      </c>
      <c r="D14" s="11" t="n">
        <v>0.7291666666666666</v>
      </c>
      <c r="E14" s="3" t="n">
        <v>30</v>
      </c>
      <c r="F14" s="15">
        <f>IF(AND(C14&lt;&gt;"",D14&lt;&gt;""),ROUND(MOD(D14-C14,1)*24-N(E14)/60,2),0)</f>
        <v/>
      </c>
      <c r="G14" s="3" t="n"/>
    </row>
    <row r="15">
      <c r="A15" s="9">
        <f>TEXT(B15,"dddd")</f>
        <v/>
      </c>
      <c r="B15" s="10">
        <f>$C$5+2</f>
        <v/>
      </c>
      <c r="C15" s="11" t="n">
        <v>0.375</v>
      </c>
      <c r="D15" s="11" t="n">
        <v>0.7291666666666666</v>
      </c>
      <c r="E15" s="3" t="n">
        <v>30</v>
      </c>
      <c r="F15" s="12">
        <f>IF(AND(C15&lt;&gt;"",D15&lt;&gt;""),ROUND(MOD(D15-C15,1)*24-N(E15)/60,2),0)</f>
        <v/>
      </c>
      <c r="G15" s="3" t="n"/>
    </row>
    <row r="16">
      <c r="A16" s="13">
        <f>TEXT(B16,"dddd")</f>
        <v/>
      </c>
      <c r="B16" s="14">
        <f>$C$5+3</f>
        <v/>
      </c>
      <c r="C16" s="11" t="n">
        <v>0.375</v>
      </c>
      <c r="D16" s="11" t="n">
        <v>0.7291666666666666</v>
      </c>
      <c r="E16" s="3" t="n">
        <v>30</v>
      </c>
      <c r="F16" s="15">
        <f>IF(AND(C16&lt;&gt;"",D16&lt;&gt;""),ROUND(MOD(D16-C16,1)*24-N(E16)/60,2),0)</f>
        <v/>
      </c>
      <c r="G16" s="3" t="n"/>
    </row>
    <row r="17">
      <c r="A17" s="9">
        <f>TEXT(B17,"dddd")</f>
        <v/>
      </c>
      <c r="B17" s="10">
        <f>$C$5+4</f>
        <v/>
      </c>
      <c r="C17" s="11" t="n">
        <v>0.375</v>
      </c>
      <c r="D17" s="11" t="n">
        <v>0.7291666666666666</v>
      </c>
      <c r="E17" s="3" t="n">
        <v>30</v>
      </c>
      <c r="F17" s="12">
        <f>IF(AND(C17&lt;&gt;"",D17&lt;&gt;""),ROUND(MOD(D17-C17,1)*24-N(E17)/60,2),0)</f>
        <v/>
      </c>
      <c r="G17" s="3" t="n"/>
    </row>
    <row r="18">
      <c r="A18" s="13">
        <f>TEXT(B18,"dddd")</f>
        <v/>
      </c>
      <c r="B18" s="14">
        <f>$C$5+5</f>
        <v/>
      </c>
      <c r="C18" s="11" t="n">
        <v>0.375</v>
      </c>
      <c r="D18" s="11" t="n">
        <v>0.5416666666666666</v>
      </c>
      <c r="E18" s="3" t="n">
        <v>0</v>
      </c>
      <c r="F18" s="15">
        <f>IF(AND(C18&lt;&gt;"",D18&lt;&gt;""),ROUND(MOD(D18-C18,1)*24-N(E18)/60,2),0)</f>
        <v/>
      </c>
      <c r="G18" s="3" t="n"/>
    </row>
    <row r="19">
      <c r="A19" s="9">
        <f>TEXT(B19,"dddd")</f>
        <v/>
      </c>
      <c r="B19" s="10">
        <f>$C$5+6</f>
        <v/>
      </c>
      <c r="C19" s="11" t="n"/>
      <c r="D19" s="11" t="n"/>
      <c r="E19" s="3" t="n"/>
      <c r="F19" s="12">
        <f>IF(AND(C19&lt;&gt;"",D19&lt;&gt;""),ROUND(MOD(D19-C19,1)*24-N(E19)/60,2),0)</f>
        <v/>
      </c>
      <c r="G19" s="3" t="n"/>
    </row>
    <row r="21">
      <c r="E21" s="2" t="inlineStr">
        <is>
          <t>Week total hours</t>
        </is>
      </c>
      <c r="F21" s="16">
        <f>SUM(F13:F19)</f>
        <v/>
      </c>
    </row>
    <row r="22">
      <c r="E22" s="2" t="inlineStr">
        <is>
          <t>Regular hours</t>
        </is>
      </c>
      <c r="F22" s="16">
        <f>MIN(F21,$C$7)</f>
        <v/>
      </c>
    </row>
    <row r="23">
      <c r="E23" s="2" t="inlineStr">
        <is>
          <t>Overtime hours</t>
        </is>
      </c>
      <c r="F23" s="16">
        <f>MAX(0,F21-$C$7)</f>
        <v/>
      </c>
    </row>
    <row r="24">
      <c r="E24" s="2" t="inlineStr">
        <is>
          <t>Regular pay</t>
        </is>
      </c>
      <c r="F24" s="17">
        <f>F22*$C$6</f>
        <v/>
      </c>
    </row>
    <row r="25">
      <c r="E25" s="2" t="inlineStr">
        <is>
          <t>Overtime pay</t>
        </is>
      </c>
      <c r="F25" s="17">
        <f>F23*$C$6*$C$8</f>
        <v/>
      </c>
    </row>
    <row r="26">
      <c r="E26" s="2" t="inlineStr">
        <is>
          <t>Week total pay</t>
        </is>
      </c>
      <c r="F26" s="17">
        <f>F24+F25</f>
        <v/>
      </c>
    </row>
    <row r="29">
      <c r="A29" s="2" t="inlineStr">
        <is>
          <t>Employee signature</t>
        </is>
      </c>
      <c r="D29" s="2" t="inlineStr">
        <is>
          <t>Date</t>
        </is>
      </c>
    </row>
    <row r="30">
      <c r="A30" s="2" t="inlineStr">
        <is>
          <t>Manager approval</t>
        </is>
      </c>
      <c r="D30" s="2" t="inlineStr">
        <is>
          <t>Date</t>
        </is>
      </c>
    </row>
    <row r="32">
      <c r="A32" s="7" t="inlineStr">
        <is>
          <t>Free template from HiveDesk — https://www.hivedesk.com/resources/free-timesheet-templates</t>
        </is>
      </c>
    </row>
  </sheetData>
  <mergeCells count="6">
    <mergeCell ref="C6:D6"/>
    <mergeCell ref="C7:D7"/>
    <mergeCell ref="C5:D5"/>
    <mergeCell ref="C3:D3"/>
    <mergeCell ref="C8:D8"/>
    <mergeCell ref="C4:D4"/>
  </mergeCells>
  <pageMargins left="0.75" right="0.75" top="1" bottom="1" header="0.5" footer="0.5"/>
  <pageSetup orientation="portrait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2026-10-07T18:17:08Z</dcterms:created>
  <dcterms:modified xmlns:dcterms="http://purl.org/dc/terms/" xmlns:xsi="http://www.w3.org/2001/XMLSchema-instance" xsi:type="dcterms:W3CDTF">2026-10-07T18:17:08Z</dcterms:modified>
</cp:coreProperties>
</file>